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<sst xmlns="http://schemas.openxmlformats.org/spreadsheetml/2006/main" count="47" uniqueCount="47">
  <si>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</si>
  <si>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QBF031</t>
  </si>
  <si>
    <t xml:space="preserve">U</t>
  </si>
  <si>
    <t xml:space="preserve">Trobada de coberta plana transitable, ventilada amb bonera. Impermeabilització amb làmines de poliolefines.</t>
  </si>
  <si>
    <r>
      <rPr>
        <sz val="8.25"/>
        <color rgb="FF000000"/>
        <rFont val="Arial"/>
        <family val="2"/>
      </rPr>
      <t xml:space="preserve">Trobada de coberta plana transitable, ventilada, amb enrajolat fix, tipus convencional amb bonera de sortida vertical, realitzant un rebaix en el suport prop de la bonera, on es rebrà la impermeabilització composta per: kit Schlüter-KERDI-DRAIN BH 50 B "SCHLÜTER-SYSTEMS", format per bonera de sortida horitzontal amb connexió articulada de 50 mm de diàmetre i entrada amb connexió rígida de 40 mm de diàmetre, i làmina impermeabilitzant flexible de polietilè, amb ambdues cares revestides de geotèxtil no teixit, fixada al suport en tota la seva superfície amb adhesiu cimentós d'enduriment normal C1 i kit Schlüter-KERDI-DRAIN R10 ED1 S "SCHLÜTER-SYSTEMS", format per reixeta quadrada d'acer inoxidable AISI 304, amb cargols vistos, Diseño 1, de 100x100 mm, marc d'acer inoxidable AISI 304, i anell fixador d'altura.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</si>
  <si>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</si>
  <si>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</si>
  <si>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</si>
  <si>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</si>
  <si>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</si>
  <si>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</si>
  <si>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</si>
  <si>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mt09mcr021g</t>
  </si>
  <si>
    <t xml:space="preserve">kg</t>
  </si>
  <si>
    <t xml:space="preserve">Adhesiu cimentós d'enduriment normal, C1, segons UNE-EN 12004, color gris.</t>
  </si>
  <si>
    <t xml:space="preserve">mt15res200bj</t>
  </si>
  <si>
    <t xml:space="preserve">U</t>
  </si>
  <si>
    <t xml:space="preserve">Kit Schlüter-KERDI-DRAIN BH 50 B "SCHLÜTER-SYSTEMS", format per bonera de sortida horitzontal amb connexió articulada de 50 mm de diàmetre i entrada amb connexió rígida de 40 mm de diàmetre, i làmina impermeabilitzant flexible de polietilè, amb ambdues cares revestides de geotèxtil no teixit.</t>
  </si>
  <si>
    <t xml:space="preserve">mt15res205aal</t>
  </si>
  <si>
    <t xml:space="preserve">U</t>
  </si>
  <si>
    <t xml:space="preserve">Kit Schlüter-KERDI-DRAIN R10 ED1 S "SCHLÜTER-SYSTEMS", format per reixeta quadrada d'acer inoxidable AISI 304, amb cargols vistos, Diseño 1, de 100x100 mm, marc d'acer inoxidable AISI 304, i anell fixador d'altura.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</si>
  <si>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</si>
  <si>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</si>
  <si>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</si>
  <si>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</si>
  <si>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</si>
  <si>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</si>
  <si>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</si>
  <si>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</si>
  <si>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</si>
  <si>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</si>
  <si>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</si>
  <si>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</si>
  <si>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</si>
  <si>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</si>
  <si>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</si>
  <si>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67,86€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</si>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</sst>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1.73" customWidth="1"/>
    <col min="6" max="6" width="1.02"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13.50" thickBot="1" customHeight="1">
      <c r="A10" s="1" t="s">
        <v>12</v>
      </c>
      <c r="B10" s="1"/>
      <c r="C10" s="10" t="s">
        <v>13</v>
      </c>
      <c r="D10" s="1" t="s">
        <v>14</v>
      </c>
      <c r="E10" s="11">
        <v>1</v>
      </c>
      <c r="F10" s="11"/>
      <c r="G10" s="12">
        <v>0.35</v>
      </c>
      <c r="H10" s="12">
        <f ca="1">ROUND(INDIRECT(ADDRESS(ROW()+(0), COLUMN()+(-3), 1))*INDIRECT(ADDRESS(ROW()+(0), COLUMN()+(-1), 1)), 2)</f>
        <v>0.35</v>
      </c>
      <c r="I10" s="12"/>
    </row>
    <row r="11" spans="1:9" ht="45.00" thickBot="1" customHeight="1">
      <c r="A11" s="1" t="s">
        <v>15</v>
      </c>
      <c r="B11" s="1"/>
      <c r="C11" s="10" t="s">
        <v>16</v>
      </c>
      <c r="D11" s="1" t="s">
        <v>17</v>
      </c>
      <c r="E11" s="11">
        <v>1</v>
      </c>
      <c r="F11" s="11"/>
      <c r="G11" s="12">
        <v>115.76</v>
      </c>
      <c r="H11" s="12">
        <f ca="1">ROUND(INDIRECT(ADDRESS(ROW()+(0), COLUMN()+(-3), 1))*INDIRECT(ADDRESS(ROW()+(0), COLUMN()+(-1), 1)), 2)</f>
        <v>115.76</v>
      </c>
      <c r="I11" s="12"/>
    </row>
    <row r="12" spans="1:9" ht="34.50" thickBot="1" customHeight="1">
      <c r="A12" s="1" t="s">
        <v>18</v>
      </c>
      <c r="B12" s="1"/>
      <c r="C12" s="10" t="s">
        <v>19</v>
      </c>
      <c r="D12" s="1" t="s">
        <v>20</v>
      </c>
      <c r="E12" s="13">
        <v>1</v>
      </c>
      <c r="F12" s="13"/>
      <c r="G12" s="14">
        <v>65.15</v>
      </c>
      <c r="H12" s="14">
        <f ca="1">ROUND(INDIRECT(ADDRESS(ROW()+(0), COLUMN()+(-3), 1))*INDIRECT(ADDRESS(ROW()+(0), COLUMN()+(-1), 1)), 2)</f>
        <v>65.15</v>
      </c>
      <c r="I12" s="14"/>
    </row>
    <row r="13" spans="1:9" ht="13.50" thickBot="1" customHeight="1">
      <c r="A13" s="15"/>
      <c r="B13" s="15"/>
      <c r="C13" s="15"/>
      <c r="D13" s="15"/>
      <c r="E13" s="9" t="s">
        <v>21</v>
      </c>
      <c r="F13" s="9"/>
      <c r="G13" s="9"/>
      <c r="H13" s="17">
        <f ca="1">ROUND(SUM(INDIRECT(ADDRESS(ROW()+(-1), COLUMN()+(0), 1)),INDIRECT(ADDRESS(ROW()+(-2), COLUMN()+(0), 1)),INDIRECT(ADDRESS(ROW()+(-3), COLUMN()+(0), 1))), 2)</f>
        <v>181.26</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0.336</v>
      </c>
      <c r="F15" s="11"/>
      <c r="G15" s="12">
        <v>28.42</v>
      </c>
      <c r="H15" s="12">
        <f ca="1">ROUND(INDIRECT(ADDRESS(ROW()+(0), COLUMN()+(-3), 1))*INDIRECT(ADDRESS(ROW()+(0), COLUMN()+(-1), 1)), 2)</f>
        <v>9.55</v>
      </c>
      <c r="I15" s="12"/>
    </row>
    <row r="16" spans="1:9" ht="13.50" thickBot="1" customHeight="1">
      <c r="A16" s="1" t="s">
        <v>26</v>
      </c>
      <c r="B16" s="1"/>
      <c r="C16" s="10" t="s">
        <v>27</v>
      </c>
      <c r="D16" s="1" t="s">
        <v>28</v>
      </c>
      <c r="E16" s="11">
        <v>0.336</v>
      </c>
      <c r="F16" s="11"/>
      <c r="G16" s="12">
        <v>25.28</v>
      </c>
      <c r="H16" s="12">
        <f ca="1">ROUND(INDIRECT(ADDRESS(ROW()+(0), COLUMN()+(-3), 1))*INDIRECT(ADDRESS(ROW()+(0), COLUMN()+(-1), 1)), 2)</f>
        <v>8.49</v>
      </c>
      <c r="I16" s="12"/>
    </row>
    <row r="17" spans="1:9" ht="13.50" thickBot="1" customHeight="1">
      <c r="A17" s="1" t="s">
        <v>29</v>
      </c>
      <c r="B17" s="1"/>
      <c r="C17" s="10" t="s">
        <v>30</v>
      </c>
      <c r="D17" s="1" t="s">
        <v>31</v>
      </c>
      <c r="E17" s="13">
        <v>0.12</v>
      </c>
      <c r="F17" s="13"/>
      <c r="G17" s="14">
        <v>29.34</v>
      </c>
      <c r="H17" s="14">
        <f ca="1">ROUND(INDIRECT(ADDRESS(ROW()+(0), COLUMN()+(-3), 1))*INDIRECT(ADDRESS(ROW()+(0), COLUMN()+(-1), 1)), 2)</f>
        <v>3.52</v>
      </c>
      <c r="I17" s="14"/>
    </row>
    <row r="18" spans="1:9" ht="13.50" thickBot="1" customHeight="1">
      <c r="A18" s="15"/>
      <c r="B18" s="15"/>
      <c r="C18" s="15"/>
      <c r="D18" s="15"/>
      <c r="E18" s="9" t="s">
        <v>32</v>
      </c>
      <c r="F18" s="9"/>
      <c r="G18" s="9"/>
      <c r="H18" s="17">
        <f ca="1">ROUND(SUM(INDIRECT(ADDRESS(ROW()+(-1), COLUMN()+(0), 1)),INDIRECT(ADDRESS(ROW()+(-2), COLUMN()+(0), 1)),INDIRECT(ADDRESS(ROW()+(-3), COLUMN()+(0), 1))), 2)</f>
        <v>21.56</v>
      </c>
      <c r="I18" s="17"/>
    </row>
    <row r="19" spans="1:9" ht="13.50" thickBot="1" customHeight="1">
      <c r="A19" s="15">
        <v>3</v>
      </c>
      <c r="B19" s="15"/>
      <c r="C19" s="15"/>
      <c r="D19" s="18" t="s">
        <v>33</v>
      </c>
      <c r="E19" s="18"/>
      <c r="F19" s="18"/>
      <c r="G19" s="15"/>
      <c r="H19" s="15"/>
      <c r="I19" s="15"/>
    </row>
    <row r="20" spans="1:9" ht="13.50" thickBot="1" customHeight="1">
      <c r="A20" s="19"/>
      <c r="B20" s="19"/>
      <c r="C20" s="20" t="s">
        <v>34</v>
      </c>
      <c r="D20" s="19" t="s">
        <v>35</v>
      </c>
      <c r="E20" s="13">
        <v>2</v>
      </c>
      <c r="F20" s="13"/>
      <c r="G20" s="14">
        <f ca="1">ROUND(SUM(INDIRECT(ADDRESS(ROW()+(-2), COLUMN()+(1), 1)),INDIRECT(ADDRESS(ROW()+(-7), COLUMN()+(1), 1))), 2)</f>
        <v>202.82</v>
      </c>
      <c r="H20" s="14">
        <f ca="1">ROUND(INDIRECT(ADDRESS(ROW()+(0), COLUMN()+(-3), 1))*INDIRECT(ADDRESS(ROW()+(0), COLUMN()+(-1), 1))/100, 2)</f>
        <v>4.06</v>
      </c>
      <c r="I20" s="14"/>
    </row>
    <row r="21" spans="1:9" ht="13.50" thickBot="1" customHeight="1">
      <c r="A21" s="21" t="s">
        <v>36</v>
      </c>
      <c r="B21" s="21"/>
      <c r="C21" s="22"/>
      <c r="D21" s="23"/>
      <c r="E21" s="24" t="s">
        <v>37</v>
      </c>
      <c r="F21" s="24"/>
      <c r="G21" s="25"/>
      <c r="H21" s="26">
        <f ca="1">ROUND(SUM(INDIRECT(ADDRESS(ROW()+(-1), COLUMN()+(0), 1)),INDIRECT(ADDRESS(ROW()+(-3), COLUMN()+(0), 1)),INDIRECT(ADDRESS(ROW()+(-8), COLUMN()+(0), 1))), 2)</f>
        <v>206.88</v>
      </c>
      <c r="I21" s="26"/>
    </row>
    <row r="24" spans="1:9" ht="13.50" thickBot="1" customHeight="1">
      <c r="A24" s="27" t="s">
        <v>38</v>
      </c>
      <c r="B24" s="27"/>
      <c r="C24" s="27"/>
      <c r="D24" s="27"/>
      <c r="E24" s="27" t="s">
        <v>39</v>
      </c>
      <c r="F24" s="27" t="s">
        <v>40</v>
      </c>
      <c r="G24" s="27"/>
      <c r="H24" s="27"/>
      <c r="I24" s="27" t="s">
        <v>41</v>
      </c>
    </row>
    <row r="25" spans="1:9" ht="13.50" thickBot="1" customHeight="1">
      <c r="A25" s="28" t="s">
        <v>42</v>
      </c>
      <c r="B25" s="28"/>
      <c r="C25" s="28"/>
      <c r="D25" s="28"/>
      <c r="E25" s="29">
        <v>142013</v>
      </c>
      <c r="F25" s="29">
        <v>172013</v>
      </c>
      <c r="G25" s="29"/>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5">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F17"/>
    <mergeCell ref="H17:I17"/>
    <mergeCell ref="A18:B18"/>
    <mergeCell ref="E18:G18"/>
    <mergeCell ref="H18:I18"/>
    <mergeCell ref="A19:B19"/>
    <mergeCell ref="D19:F19"/>
    <mergeCell ref="H19:I19"/>
    <mergeCell ref="A20:B20"/>
    <mergeCell ref="E20:F20"/>
    <mergeCell ref="H20:I20"/>
    <mergeCell ref="A21:D21"/>
    <mergeCell ref="E21:G21"/>
    <mergeCell ref="H21:I21"/>
    <mergeCell ref="A24:D24"/>
    <mergeCell ref="F24:H24"/>
    <mergeCell ref="A25:D25"/>
    <mergeCell ref="E25:E26"/>
    <mergeCell ref="F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