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<sst xmlns="http://schemas.openxmlformats.org/spreadsheetml/2006/main" count="56" uniqueCount="56">
  <si>
    <t xml:space="preserve"/>
  </si>
  <si>
    <t xml:space="preserve">NIH120</t>
  </si>
  <si>
    <t xml:space="preserve">U</t>
  </si>
  <si>
    <t xml:space="preserve">Impermeabilització de dutxa d'obra amb canaleta de drenatge, sistema Schlüter-KERDI-LINE "SCHLÜTER-SYSTEMS".</t>
  </si>
  <si>
    <r>
      <rPr>
        <sz val="8.25"/>
        <color rgb="FF000000"/>
        <rFont val="Arial"/>
        <family val="2"/>
      </rPr>
      <t xml:space="preserve">Impermeabilització de paraments verticals i horitzontals de dutxa d'obra amb canaleta de drenatge, sistema Schlüter-KERDI-LINE "SCHLÜTER-SYSTEMS", composta per, kit Schlüter-KERDI-LINE-H 40 GE 50 "SCHLÜTER-SYSTEMS", format per canaleta de drenatge d'acer inoxidable AISI 316L de 500 mm de longitud amb làmina impermeabilitzant flexible de polietilè, element portant de la canaleta de 78 mm d'altura, bonera sifònica de sortida horitzontal de 40 mm de diàmetre, tub de desguàs de 40 mm de diàmetre, maneguet amb reducció, per a unió amb junta elàstica, de 50 mm de diàmetre nominal en un extrem i 40 mm de diàmetre nominal en l'altre extrem, i dues peces per a la resolució d'angles interns en tractaments impermeabilitzants, amb unió termosegellada entre la canaleta i la làmina, reixeta amb marc per a encastar, d'acer inoxidable AISI 316L, acabat raspallat, Schlüter-KERDI-LINE-A 19 EB 50 "SCHLÜTER-SYSTEMS", de 500x74x19 mm i làmina impermeabilitzant flexible de polietilè, amb ambdues cares revestides de geotèxtil no teixit, Schlüter-KERDI 200 "SCHLÜTER-SYSTEMS", de 0,2 mm d'espessor, fixada al suport amb adhesiu cimentós d'enduriment normal C1. Inclús adhesiu bicomponent Schlüter-KERDI-COLL-L, banda de reforç Schlüter-KERDI-KEBA 100/125 i complements de reforç en tractament de punts singulars mitjançant l'ús de peces especials "SCHLÜTER-SYSTEMS" per a la resolució de 2 trobades amb canonades passants Schlüter-KERDI-KM. El preu no inclou la formació de pendents ni el revestiment.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</si>
  <si>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</si>
  <si>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</si>
  <si>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</si>
  <si>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</si>
  <si>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</si>
  <si>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</si>
  <si>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</si>
  <si>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mt15res100aaa1</t>
  </si>
  <si>
    <t xml:space="preserve">U</t>
  </si>
  <si>
    <t xml:space="preserve">Kit Schlüter-KERDI-LINE-H 40 GE 50 "SCHLÜTER-SYSTEMS", format per canaleta de drenatge d'acer inoxidable AISI 316L de 500 mm de longitud amb làmina impermeabilitzant flexible de polietilè, element portant de la canaleta de 78 mm d'altura, bonera sifònica de sortida horitzontal de 40 mm de diàmetre, tub de desguàs de 40 mm de diàmetre, maneguet amb reducció, per a unió amb junta elàstica, de 50 mm de diàmetre nominal en un extrem i 40 mm de diàmetre nominal en l'altre extrem, i dues peces per a la resolució d'angles interns en tractaments impermeabilitzants, amb unió termosegellada entre la canaleta i la làmina, per a impermeabilització i desguàs de dutxa d'obra.</t>
  </si>
  <si>
    <t xml:space="preserve">mt09mcr021g</t>
  </si>
  <si>
    <t xml:space="preserve">kg</t>
  </si>
  <si>
    <t xml:space="preserve">Adhesiu cimentós d'enduriment normal, C1, segons UNE-EN 12004, color gris.</t>
  </si>
  <si>
    <t xml:space="preserve">mt15res010a</t>
  </si>
  <si>
    <t xml:space="preserve">m²</t>
  </si>
  <si>
    <t xml:space="preserve">Làmina impermeabilitzant flexible de polietilè, amb ambdues cares revestides de geotèxtil no teixit, Schlüter-KERDI 200 "SCHLÜTER-SYSTEMS", de 0,2 mm d'espessor.</t>
  </si>
  <si>
    <t xml:space="preserve">mt15res060d</t>
  </si>
  <si>
    <t xml:space="preserve">kg</t>
  </si>
  <si>
    <t xml:space="preserve">Adhesiu bicomponent, Schlüter-KERDI-COLL-L "SCHLÜTER-SYSTEMS", a base d'una dispersió acrílica sense dissolvents i pols de ciment, per la closa de juntes.</t>
  </si>
  <si>
    <t xml:space="preserve">mt15res020ob</t>
  </si>
  <si>
    <t xml:space="preserve">m</t>
  </si>
  <si>
    <t xml:space="preserve">Banda de segellat, Schlüter-KERDI-KEBA 100/125 "SCHLÜTER-SYSTEMS", de 125 mm d'amplada i 0,1 mm de gruix, per a làmina impermeabilitzant flexible de polietilè, amb ambdues cares revestides de geotèxtil no teixit, subministrada en rotllos de 30 m de longitud.</t>
  </si>
  <si>
    <t xml:space="preserve">mt15res050a</t>
  </si>
  <si>
    <t xml:space="preserve">U</t>
  </si>
  <si>
    <t xml:space="preserve">Peça per a la resolució de trobades amb canonades passants de 25 mm de diàmetre en tractaments impermeabilitzants, Schlüter-KERDI-KM "SCHLÜTER-SYSTEMS".</t>
  </si>
  <si>
    <t xml:space="preserve">mt15res105aaa1</t>
  </si>
  <si>
    <t xml:space="preserve">U</t>
  </si>
  <si>
    <t xml:space="preserve">Reixeta amb marc per a encastar, d'acer inoxidable AISI 316L, acabat raspallat, Schlüter-KERDI-LINE-A 19 EB 50 "SCHLÜTER-SYSTEMS", de 500x74x19 mm, per a desguàs de dutxa d'obra.</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</si>
  <si>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</si>
  <si>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</si>
  <si>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</si>
  <si>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</si>
  <si>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</si>
  <si>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</si>
  <si>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</si>
  <si>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</si>
  <si>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Subtotal mà d'obra:</t>
  </si>
  <si>
    <t xml:space="preserve">Costos directes complementaris</t>
  </si>
  <si>
    <t xml:space="preserve">%</t>
  </si>
  <si>
    <t xml:space="preserve">Costos directes complementaris</t>
  </si>
  <si>
    <t xml:space="preserve">Cost de manteniment decennal: 17,05€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</si>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</sst>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2.89" customWidth="1"/>
    <col min="4" max="4" width="6.63" customWidth="1"/>
    <col min="5" max="5" width="72.76" customWidth="1"/>
    <col min="6" max="6" width="11.73" customWidth="1"/>
    <col min="7" max="7" width="1.02" customWidth="1"/>
    <col min="8" max="8" width="11.22" customWidth="1"/>
    <col min="9" max="9" width="1.0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29.00" thickBot="1" customHeight="1">
      <c r="A5" s="5" t="s">
        <v>4</v>
      </c>
      <c r="B5" s="5"/>
      <c r="C5" s="5"/>
      <c r="D5" s="5"/>
      <c r="E5" s="5"/>
      <c r="F5" s="5"/>
      <c r="G5" s="5"/>
      <c r="H5" s="5"/>
      <c r="I5" s="5"/>
      <c r="J5" s="5"/>
    </row>
    <row r="8" spans="1:10" ht="24.00" thickBot="1" customHeight="1">
      <c r="A8" s="6" t="s">
        <v>5</v>
      </c>
      <c r="B8" s="6"/>
      <c r="C8" s="6"/>
      <c r="D8" s="6" t="s">
        <v>6</v>
      </c>
      <c r="E8" s="6" t="s">
        <v>7</v>
      </c>
      <c r="F8" s="7" t="s">
        <v>8</v>
      </c>
      <c r="G8" s="7"/>
      <c r="H8" s="7" t="s">
        <v>9</v>
      </c>
      <c r="I8" s="7" t="s">
        <v>10</v>
      </c>
      <c r="J8" s="7"/>
    </row>
    <row r="9" spans="1:10" ht="13.50" thickBot="1" customHeight="1">
      <c r="A9" s="8">
        <v>1</v>
      </c>
      <c r="B9" s="8"/>
      <c r="C9" s="8"/>
      <c r="D9" s="8"/>
      <c r="E9" s="9" t="s">
        <v>11</v>
      </c>
      <c r="F9" s="9"/>
      <c r="G9" s="9"/>
      <c r="H9" s="8"/>
      <c r="I9" s="8"/>
      <c r="J9" s="8"/>
    </row>
    <row r="10" spans="1:10" ht="97.50" thickBot="1" customHeight="1">
      <c r="A10" s="1" t="s">
        <v>12</v>
      </c>
      <c r="B10" s="1"/>
      <c r="C10" s="1"/>
      <c r="D10" s="10" t="s">
        <v>13</v>
      </c>
      <c r="E10" s="1" t="s">
        <v>14</v>
      </c>
      <c r="F10" s="11">
        <v>1</v>
      </c>
      <c r="G10" s="11"/>
      <c r="H10" s="12">
        <v>300.54</v>
      </c>
      <c r="I10" s="12">
        <f ca="1">ROUND(INDIRECT(ADDRESS(ROW()+(0), COLUMN()+(-3), 1))*INDIRECT(ADDRESS(ROW()+(0), COLUMN()+(-1), 1)), 2)</f>
        <v>300.54</v>
      </c>
      <c r="J10" s="12"/>
    </row>
    <row r="11" spans="1:10" ht="13.50" thickBot="1" customHeight="1">
      <c r="A11" s="1" t="s">
        <v>15</v>
      </c>
      <c r="B11" s="1"/>
      <c r="C11" s="1"/>
      <c r="D11" s="10" t="s">
        <v>16</v>
      </c>
      <c r="E11" s="1" t="s">
        <v>17</v>
      </c>
      <c r="F11" s="11">
        <v>16</v>
      </c>
      <c r="G11" s="11"/>
      <c r="H11" s="12">
        <v>0.35</v>
      </c>
      <c r="I11" s="12">
        <f ca="1">ROUND(INDIRECT(ADDRESS(ROW()+(0), COLUMN()+(-3), 1))*INDIRECT(ADDRESS(ROW()+(0), COLUMN()+(-1), 1)), 2)</f>
        <v>5.6</v>
      </c>
      <c r="J11" s="12"/>
    </row>
    <row r="12" spans="1:10" ht="24.00" thickBot="1" customHeight="1">
      <c r="A12" s="1" t="s">
        <v>18</v>
      </c>
      <c r="B12" s="1"/>
      <c r="C12" s="1"/>
      <c r="D12" s="10" t="s">
        <v>19</v>
      </c>
      <c r="E12" s="1" t="s">
        <v>20</v>
      </c>
      <c r="F12" s="11">
        <v>8</v>
      </c>
      <c r="G12" s="11"/>
      <c r="H12" s="12">
        <v>19.66</v>
      </c>
      <c r="I12" s="12">
        <f ca="1">ROUND(INDIRECT(ADDRESS(ROW()+(0), COLUMN()+(-3), 1))*INDIRECT(ADDRESS(ROW()+(0), COLUMN()+(-1), 1)), 2)</f>
        <v>157.28</v>
      </c>
      <c r="J12" s="12"/>
    </row>
    <row r="13" spans="1:10" ht="24.00" thickBot="1" customHeight="1">
      <c r="A13" s="1" t="s">
        <v>21</v>
      </c>
      <c r="B13" s="1"/>
      <c r="C13" s="1"/>
      <c r="D13" s="10" t="s">
        <v>22</v>
      </c>
      <c r="E13" s="1" t="s">
        <v>23</v>
      </c>
      <c r="F13" s="11">
        <v>0.95</v>
      </c>
      <c r="G13" s="11"/>
      <c r="H13" s="12">
        <v>11.92</v>
      </c>
      <c r="I13" s="12">
        <f ca="1">ROUND(INDIRECT(ADDRESS(ROW()+(0), COLUMN()+(-3), 1))*INDIRECT(ADDRESS(ROW()+(0), COLUMN()+(-1), 1)), 2)</f>
        <v>11.32</v>
      </c>
      <c r="J13" s="12"/>
    </row>
    <row r="14" spans="1:10" ht="45.00" thickBot="1" customHeight="1">
      <c r="A14" s="1" t="s">
        <v>24</v>
      </c>
      <c r="B14" s="1"/>
      <c r="C14" s="1"/>
      <c r="D14" s="10" t="s">
        <v>25</v>
      </c>
      <c r="E14" s="1" t="s">
        <v>26</v>
      </c>
      <c r="F14" s="11">
        <v>1.2</v>
      </c>
      <c r="G14" s="11"/>
      <c r="H14" s="12">
        <v>4.02</v>
      </c>
      <c r="I14" s="12">
        <f ca="1">ROUND(INDIRECT(ADDRESS(ROW()+(0), COLUMN()+(-3), 1))*INDIRECT(ADDRESS(ROW()+(0), COLUMN()+(-1), 1)), 2)</f>
        <v>4.82</v>
      </c>
      <c r="J14" s="12"/>
    </row>
    <row r="15" spans="1:10" ht="24.00" thickBot="1" customHeight="1">
      <c r="A15" s="1" t="s">
        <v>27</v>
      </c>
      <c r="B15" s="1"/>
      <c r="C15" s="1"/>
      <c r="D15" s="10" t="s">
        <v>28</v>
      </c>
      <c r="E15" s="1" t="s">
        <v>29</v>
      </c>
      <c r="F15" s="11">
        <v>2</v>
      </c>
      <c r="G15" s="11"/>
      <c r="H15" s="12">
        <v>1.97</v>
      </c>
      <c r="I15" s="12">
        <f ca="1">ROUND(INDIRECT(ADDRESS(ROW()+(0), COLUMN()+(-3), 1))*INDIRECT(ADDRESS(ROW()+(0), COLUMN()+(-1), 1)), 2)</f>
        <v>3.94</v>
      </c>
      <c r="J15" s="12"/>
    </row>
    <row r="16" spans="1:10" ht="34.50" thickBot="1" customHeight="1">
      <c r="A16" s="1" t="s">
        <v>30</v>
      </c>
      <c r="B16" s="1"/>
      <c r="C16" s="1"/>
      <c r="D16" s="10" t="s">
        <v>31</v>
      </c>
      <c r="E16" s="1" t="s">
        <v>32</v>
      </c>
      <c r="F16" s="13">
        <v>1</v>
      </c>
      <c r="G16" s="13"/>
      <c r="H16" s="14">
        <v>245.75</v>
      </c>
      <c r="I16" s="14">
        <f ca="1">ROUND(INDIRECT(ADDRESS(ROW()+(0), COLUMN()+(-3), 1))*INDIRECT(ADDRESS(ROW()+(0), COLUMN()+(-1), 1)), 2)</f>
        <v>245.75</v>
      </c>
      <c r="J16" s="14"/>
    </row>
    <row r="17" spans="1:10" ht="13.50" thickBot="1" customHeight="1">
      <c r="A17" s="15"/>
      <c r="B17" s="15"/>
      <c r="C17" s="15"/>
      <c r="D17" s="15"/>
      <c r="E17" s="15"/>
      <c r="F17" s="9" t="s">
        <v>33</v>
      </c>
      <c r="G17" s="9"/>
      <c r="H17" s="9"/>
      <c r="I17" s="17">
        <f ca="1">ROUND(SUM(INDIRECT(ADDRESS(ROW()+(-1), COLUMN()+(0), 1)),INDIRECT(ADDRESS(ROW()+(-2), COLUMN()+(0), 1)),INDIRECT(ADDRESS(ROW()+(-3), COLUMN()+(0), 1)),INDIRECT(ADDRESS(ROW()+(-4), COLUMN()+(0), 1)),INDIRECT(ADDRESS(ROW()+(-5), COLUMN()+(0), 1)),INDIRECT(ADDRESS(ROW()+(-6), COLUMN()+(0), 1)),INDIRECT(ADDRESS(ROW()+(-7), COLUMN()+(0), 1))), 2)</f>
        <v>729.25</v>
      </c>
      <c r="J17" s="17"/>
    </row>
    <row r="18" spans="1:10" ht="13.50" thickBot="1" customHeight="1">
      <c r="A18" s="15">
        <v>2</v>
      </c>
      <c r="B18" s="15"/>
      <c r="C18" s="15"/>
      <c r="D18" s="15"/>
      <c r="E18" s="18" t="s">
        <v>34</v>
      </c>
      <c r="F18" s="18"/>
      <c r="G18" s="18"/>
      <c r="H18" s="15"/>
      <c r="I18" s="15"/>
      <c r="J18" s="15"/>
    </row>
    <row r="19" spans="1:10" ht="13.50" thickBot="1" customHeight="1">
      <c r="A19" s="1" t="s">
        <v>35</v>
      </c>
      <c r="B19" s="1"/>
      <c r="C19" s="1"/>
      <c r="D19" s="10" t="s">
        <v>36</v>
      </c>
      <c r="E19" s="1" t="s">
        <v>37</v>
      </c>
      <c r="F19" s="11">
        <v>1.982</v>
      </c>
      <c r="G19" s="11"/>
      <c r="H19" s="12">
        <v>28.42</v>
      </c>
      <c r="I19" s="12">
        <f ca="1">ROUND(INDIRECT(ADDRESS(ROW()+(0), COLUMN()+(-3), 1))*INDIRECT(ADDRESS(ROW()+(0), COLUMN()+(-1), 1)), 2)</f>
        <v>56.33</v>
      </c>
      <c r="J19" s="12"/>
    </row>
    <row r="20" spans="1:10" ht="13.50" thickBot="1" customHeight="1">
      <c r="A20" s="1" t="s">
        <v>38</v>
      </c>
      <c r="B20" s="1"/>
      <c r="C20" s="1"/>
      <c r="D20" s="10" t="s">
        <v>39</v>
      </c>
      <c r="E20" s="1" t="s">
        <v>40</v>
      </c>
      <c r="F20" s="13">
        <v>1.982</v>
      </c>
      <c r="G20" s="13"/>
      <c r="H20" s="14">
        <v>25.28</v>
      </c>
      <c r="I20" s="14">
        <f ca="1">ROUND(INDIRECT(ADDRESS(ROW()+(0), COLUMN()+(-3), 1))*INDIRECT(ADDRESS(ROW()+(0), COLUMN()+(-1), 1)), 2)</f>
        <v>50.1</v>
      </c>
      <c r="J20" s="14"/>
    </row>
    <row r="21" spans="1:10" ht="13.50" thickBot="1" customHeight="1">
      <c r="A21" s="15"/>
      <c r="B21" s="15"/>
      <c r="C21" s="15"/>
      <c r="D21" s="15"/>
      <c r="E21" s="15"/>
      <c r="F21" s="9" t="s">
        <v>41</v>
      </c>
      <c r="G21" s="9"/>
      <c r="H21" s="9"/>
      <c r="I21" s="17">
        <f ca="1">ROUND(SUM(INDIRECT(ADDRESS(ROW()+(-1), COLUMN()+(0), 1)),INDIRECT(ADDRESS(ROW()+(-2), COLUMN()+(0), 1))), 2)</f>
        <v>106.43</v>
      </c>
      <c r="J21" s="17"/>
    </row>
    <row r="22" spans="1:10" ht="13.50" thickBot="1" customHeight="1">
      <c r="A22" s="15">
        <v>3</v>
      </c>
      <c r="B22" s="15"/>
      <c r="C22" s="15"/>
      <c r="D22" s="15"/>
      <c r="E22" s="18" t="s">
        <v>42</v>
      </c>
      <c r="F22" s="18"/>
      <c r="G22" s="18"/>
      <c r="H22" s="15"/>
      <c r="I22" s="15"/>
      <c r="J22" s="15"/>
    </row>
    <row r="23" spans="1:10" ht="13.50" thickBot="1" customHeight="1">
      <c r="A23" s="19"/>
      <c r="B23" s="19"/>
      <c r="C23" s="19"/>
      <c r="D23" s="20" t="s">
        <v>43</v>
      </c>
      <c r="E23" s="19" t="s">
        <v>44</v>
      </c>
      <c r="F23" s="13">
        <v>2</v>
      </c>
      <c r="G23" s="13"/>
      <c r="H23" s="14">
        <f ca="1">ROUND(SUM(INDIRECT(ADDRESS(ROW()+(-2), COLUMN()+(1), 1)),INDIRECT(ADDRESS(ROW()+(-6), COLUMN()+(1), 1))), 2)</f>
        <v>835.68</v>
      </c>
      <c r="I23" s="14">
        <f ca="1">ROUND(INDIRECT(ADDRESS(ROW()+(0), COLUMN()+(-3), 1))*INDIRECT(ADDRESS(ROW()+(0), COLUMN()+(-1), 1))/100, 2)</f>
        <v>16.71</v>
      </c>
      <c r="J23" s="14"/>
    </row>
    <row r="24" spans="1:10" ht="13.50" thickBot="1" customHeight="1">
      <c r="A24" s="21" t="s">
        <v>45</v>
      </c>
      <c r="B24" s="21"/>
      <c r="C24" s="21"/>
      <c r="D24" s="22"/>
      <c r="E24" s="23"/>
      <c r="F24" s="24" t="s">
        <v>46</v>
      </c>
      <c r="G24" s="24"/>
      <c r="H24" s="25"/>
      <c r="I24" s="26">
        <f ca="1">ROUND(SUM(INDIRECT(ADDRESS(ROW()+(-1), COLUMN()+(0), 1)),INDIRECT(ADDRESS(ROW()+(-3), COLUMN()+(0), 1)),INDIRECT(ADDRESS(ROW()+(-7), COLUMN()+(0), 1))), 2)</f>
        <v>852.39</v>
      </c>
      <c r="J24" s="26"/>
    </row>
    <row r="27" spans="1:10" ht="13.50" thickBot="1" customHeight="1">
      <c r="A27" s="27" t="s">
        <v>47</v>
      </c>
      <c r="B27" s="27"/>
      <c r="C27" s="27"/>
      <c r="D27" s="27"/>
      <c r="E27" s="27"/>
      <c r="F27" s="27" t="s">
        <v>48</v>
      </c>
      <c r="G27" s="27" t="s">
        <v>49</v>
      </c>
      <c r="H27" s="27"/>
      <c r="I27" s="27"/>
      <c r="J27" s="27" t="s">
        <v>50</v>
      </c>
    </row>
    <row r="28" spans="1:10" ht="13.50" thickBot="1" customHeight="1">
      <c r="A28" s="28" t="s">
        <v>51</v>
      </c>
      <c r="B28" s="28"/>
      <c r="C28" s="28"/>
      <c r="D28" s="28"/>
      <c r="E28" s="28"/>
      <c r="F28" s="29">
        <v>142013</v>
      </c>
      <c r="G28" s="29">
        <v>172013</v>
      </c>
      <c r="H28" s="29"/>
      <c r="I28" s="29"/>
      <c r="J28" s="29">
        <v>3</v>
      </c>
    </row>
    <row r="29" spans="1:10" ht="13.50" thickBot="1" customHeight="1">
      <c r="A29" s="30" t="s">
        <v>52</v>
      </c>
      <c r="B29" s="30"/>
      <c r="C29" s="30"/>
      <c r="D29" s="30"/>
      <c r="E29" s="30"/>
      <c r="F29" s="31"/>
      <c r="G29" s="31"/>
      <c r="H29" s="31"/>
      <c r="I29" s="31"/>
      <c r="J29" s="31"/>
    </row>
    <row r="32" spans="1:1" ht="33.75" thickBot="1" customHeight="1">
      <c r="A32" s="1" t="s">
        <v>53</v>
      </c>
      <c r="B32" s="1"/>
      <c r="C32" s="1"/>
      <c r="D32" s="1"/>
      <c r="E32" s="1"/>
      <c r="F32" s="1"/>
      <c r="G32" s="1"/>
      <c r="H32" s="1"/>
      <c r="I32" s="1"/>
      <c r="J32" s="1"/>
    </row>
    <row r="33" spans="1:1" ht="33.75" thickBot="1" customHeight="1">
      <c r="A33" s="1" t="s">
        <v>54</v>
      </c>
      <c r="B33" s="1"/>
      <c r="C33" s="1"/>
      <c r="D33" s="1"/>
      <c r="E33" s="1"/>
      <c r="F33" s="1"/>
      <c r="G33" s="1"/>
      <c r="H33" s="1"/>
      <c r="I33" s="1"/>
      <c r="J33" s="1"/>
    </row>
    <row r="34" spans="1:1" ht="33.75" thickBot="1" customHeight="1">
      <c r="A34" s="1" t="s">
        <v>55</v>
      </c>
      <c r="B34" s="1"/>
      <c r="C34" s="1"/>
      <c r="D34" s="1"/>
      <c r="E34" s="1"/>
      <c r="F34" s="1"/>
      <c r="G34" s="1"/>
      <c r="H34" s="1"/>
      <c r="I34" s="1"/>
      <c r="J34" s="1"/>
    </row>
  </sheetData>
  <mergeCells count="64">
    <mergeCell ref="A1:J1"/>
    <mergeCell ref="C3:J3"/>
    <mergeCell ref="A5:J5"/>
    <mergeCell ref="A8:C8"/>
    <mergeCell ref="F8:G8"/>
    <mergeCell ref="I8:J8"/>
    <mergeCell ref="A9:C9"/>
    <mergeCell ref="E9:G9"/>
    <mergeCell ref="I9:J9"/>
    <mergeCell ref="A10:C10"/>
    <mergeCell ref="F10:G10"/>
    <mergeCell ref="I10:J10"/>
    <mergeCell ref="A11:C11"/>
    <mergeCell ref="F11:G11"/>
    <mergeCell ref="I11:J11"/>
    <mergeCell ref="A12:C12"/>
    <mergeCell ref="F12:G12"/>
    <mergeCell ref="I12:J12"/>
    <mergeCell ref="A13:C13"/>
    <mergeCell ref="F13:G13"/>
    <mergeCell ref="I13:J13"/>
    <mergeCell ref="A14:C14"/>
    <mergeCell ref="F14:G14"/>
    <mergeCell ref="I14:J14"/>
    <mergeCell ref="A15:C15"/>
    <mergeCell ref="F15:G15"/>
    <mergeCell ref="I15:J15"/>
    <mergeCell ref="A16:C16"/>
    <mergeCell ref="F16:G16"/>
    <mergeCell ref="I16:J16"/>
    <mergeCell ref="A17:C17"/>
    <mergeCell ref="F17:H17"/>
    <mergeCell ref="I17:J17"/>
    <mergeCell ref="A18:C18"/>
    <mergeCell ref="E18:G18"/>
    <mergeCell ref="I18:J18"/>
    <mergeCell ref="A19:C19"/>
    <mergeCell ref="F19:G19"/>
    <mergeCell ref="I19:J19"/>
    <mergeCell ref="A20:C20"/>
    <mergeCell ref="F20:G20"/>
    <mergeCell ref="I20:J20"/>
    <mergeCell ref="A21:C21"/>
    <mergeCell ref="F21:H21"/>
    <mergeCell ref="I21:J21"/>
    <mergeCell ref="A22:C22"/>
    <mergeCell ref="E22:G22"/>
    <mergeCell ref="I22:J22"/>
    <mergeCell ref="A23:C23"/>
    <mergeCell ref="F23:G23"/>
    <mergeCell ref="I23:J23"/>
    <mergeCell ref="A24:E24"/>
    <mergeCell ref="F24:H24"/>
    <mergeCell ref="I24:J24"/>
    <mergeCell ref="A27:E27"/>
    <mergeCell ref="G27:I27"/>
    <mergeCell ref="A28:E28"/>
    <mergeCell ref="F28:F29"/>
    <mergeCell ref="G28:I29"/>
    <mergeCell ref="J28:J29"/>
    <mergeCell ref="A29:E29"/>
    <mergeCell ref="A32:J32"/>
    <mergeCell ref="A33:J33"/>
    <mergeCell ref="A34:J34"/>
  </mergeCells>
  <pageMargins left="0.147638" right="0.147638" top="0.206693" bottom="0.206693" header="0.0" footer="0.0"/>
  <pageSetup paperSize="9" orientation="portrait"/>
  <rowBreaks count="0" manualBreakCount="0">
    </rowBreaks>
</worksheet>
</file>